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 11_05" sheetId="1" state="visible" r:id="rId1"/>
  </sheets>
  <definedNames>
    <definedName name="_xlnm.Print_Area" localSheetId="0">'1 11_05'!$A$1:$R$29</definedName>
  </definedNames>
  <calcPr/>
</workbook>
</file>

<file path=xl/sharedStrings.xml><?xml version="1.0" encoding="utf-8"?>
<sst xmlns="http://schemas.openxmlformats.org/spreadsheetml/2006/main" count="50" uniqueCount="50">
  <si>
    <t xml:space="preserve">Приложение </t>
  </si>
  <si>
    <t xml:space="preserve"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 на 2026 год и плановый период 2027 и 2028 годов                 (1 11 05032 02 0000 120)</t>
  </si>
  <si>
    <r>
      <t xml:space="preserve">                                              </t>
    </r>
    <r>
      <rPr>
        <u val="single"/>
        <sz val="12"/>
        <rFont val="Times New Roman"/>
      </rPr>
      <t xml:space="preserve">Департамент имущества и земельных отношений Новосибирской области</t>
    </r>
  </si>
  <si>
    <t xml:space="preserve">                                                       (наименование главного администратора доходов областного бюджета Новосибирской области)</t>
  </si>
  <si>
    <t>тыс.руб.</t>
  </si>
  <si>
    <t xml:space="preserve">№ п/п</t>
  </si>
  <si>
    <t xml:space="preserve">Наименование арендатора</t>
  </si>
  <si>
    <t xml:space="preserve">факт 5 месяцев 2024 года</t>
  </si>
  <si>
    <t xml:space="preserve">Факт </t>
  </si>
  <si>
    <t xml:space="preserve">удельный вес (гр.1/гр.2*100) %</t>
  </si>
  <si>
    <t>План</t>
  </si>
  <si>
    <t>Факт</t>
  </si>
  <si>
    <t>Оценка</t>
  </si>
  <si>
    <t>Прогноз</t>
  </si>
  <si>
    <t xml:space="preserve">2024 год</t>
  </si>
  <si>
    <t xml:space="preserve">2025 год</t>
  </si>
  <si>
    <t xml:space="preserve">5 месяцев 2025 года</t>
  </si>
  <si>
    <t xml:space="preserve">ожид.поступ. 2025 год</t>
  </si>
  <si>
    <t xml:space="preserve">Темп роста (гр.6/*гр.2),%</t>
  </si>
  <si>
    <t xml:space="preserve">2026 год</t>
  </si>
  <si>
    <t xml:space="preserve">Темп роста (гр.8/*гр.6),%</t>
  </si>
  <si>
    <t xml:space="preserve">уровень инфляции, %</t>
  </si>
  <si>
    <t xml:space="preserve">2027 год</t>
  </si>
  <si>
    <t xml:space="preserve">Темп роста (гр.10/*гр.8),%</t>
  </si>
  <si>
    <t xml:space="preserve">2028 год</t>
  </si>
  <si>
    <t xml:space="preserve">Темп роста (гр.12/*гр.10), %</t>
  </si>
  <si>
    <t xml:space="preserve">Аренда нежилых помещений коммерческими организациями, индивидуальными предпринимателями (1), тыс. руб.</t>
  </si>
  <si>
    <t xml:space="preserve">ИП Устинов А.Г.</t>
  </si>
  <si>
    <t xml:space="preserve">в связи с исключением помещений из оперативного управления ГКУ НСО "ФИ НСО" договор будет расторгнут</t>
  </si>
  <si>
    <t xml:space="preserve">Исполком МА "Сибирское соглашение"</t>
  </si>
  <si>
    <t xml:space="preserve">Договор до 30.04.2029</t>
  </si>
  <si>
    <t xml:space="preserve">Зырянов Л.Ю.</t>
  </si>
  <si>
    <t xml:space="preserve">Договор до 16.01.2026</t>
  </si>
  <si>
    <t xml:space="preserve">ООО "НСК-Авто"</t>
  </si>
  <si>
    <t xml:space="preserve">Договор до 31.08.2025 (27,7 кв.м), договор до 31.01.2026 (384 кв.м)</t>
  </si>
  <si>
    <t xml:space="preserve">ООО "Архитектурное бюро Салют"</t>
  </si>
  <si>
    <t>-</t>
  </si>
  <si>
    <t xml:space="preserve">Договор до 07.03.2030</t>
  </si>
  <si>
    <t xml:space="preserve">ИП Романок Д.А.</t>
  </si>
  <si>
    <t xml:space="preserve">Расторгнут в 2024 году</t>
  </si>
  <si>
    <t xml:space="preserve">ООО "СибАвто"</t>
  </si>
  <si>
    <t xml:space="preserve">Договор до 31.01.2026</t>
  </si>
  <si>
    <t xml:space="preserve">ИТОГО, тыс. руб.</t>
  </si>
  <si>
    <t xml:space="preserve">В прогноз бюджета, тыс. руб.</t>
  </si>
  <si>
    <r>
      <t xml:space="preserve">Руководитель _______________________                                      </t>
    </r>
    <r>
      <rPr>
        <u val="single"/>
        <sz val="10"/>
        <rFont val="Times New Roman"/>
      </rPr>
      <t xml:space="preserve">  Р.Г. Шилохвостов</t>
    </r>
  </si>
  <si>
    <t xml:space="preserve">                                             (подпись)                                                    (расшифровка подписи)</t>
  </si>
  <si>
    <r>
      <rPr>
        <sz val="10"/>
        <rFont val="Times New Roman"/>
      </rPr>
      <t xml:space="preserve">Исполнитель _______________________                                      </t>
    </r>
    <r>
      <rPr>
        <u val="single"/>
        <sz val="10"/>
        <rFont val="Times New Roman"/>
      </rPr>
      <t xml:space="preserve">   А.С. Адольф</t>
    </r>
  </si>
  <si>
    <t xml:space="preserve">                                            (подпись)                                                    (расшифровка подписи Ф.И.О.)</t>
  </si>
  <si>
    <t xml:space="preserve">"24" июня 2025 г.</t>
  </si>
  <si>
    <t xml:space="preserve">Контактный телефон: 238 60 56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</si>
</sst>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0.0"/>
  </numFmts>
  <fonts count="12">
    <font>
      <sz val="11.000000"/>
      <color theme="1"/>
      <name val="Calibri"/>
      <scheme val="minor"/>
    </font>
    <font>
      <sz val="11.000000"/>
      <name val="Calibri"/>
      <scheme val="minor"/>
    </font>
    <font>
      <sz val="11.000000"/>
      <name val="Times New Roman"/>
    </font>
    <font>
      <sz val="12.000000"/>
      <name val="Calibri"/>
      <scheme val="minor"/>
    </font>
    <font>
      <b/>
      <sz val="12.000000"/>
      <name val="Times New Roman"/>
    </font>
    <font>
      <b/>
      <sz val="12.000000"/>
      <name val="Calibri"/>
      <scheme val="minor"/>
    </font>
    <font>
      <sz val="12.000000"/>
      <name val="Times New Roman"/>
    </font>
    <font>
      <sz val="10.000000"/>
      <name val="Times New Roman"/>
    </font>
    <font>
      <sz val="10.000000"/>
      <name val="Calibri"/>
      <scheme val="minor"/>
    </font>
    <font>
      <b/>
      <sz val="10.000000"/>
      <name val="Times New Roman"/>
    </font>
    <font>
      <b/>
      <sz val="11.000000"/>
      <name val="Calibri"/>
      <scheme val="minor"/>
    </font>
    <font>
      <b/>
      <u/>
      <sz val="11.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0" tint="0"/>
        <bgColor theme="0" tint="0"/>
      </patternFill>
    </fill>
  </fills>
  <borders count="9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</borders>
  <cellStyleXfs count="1">
    <xf fontId="0" fillId="0" borderId="0" numFmtId="0" applyNumberFormat="1" applyFont="1" applyFill="1" applyBorder="1"/>
  </cellStyleXfs>
  <cellXfs count="63">
    <xf fontId="0" fillId="0" borderId="0" numFmtId="0" xfId="0"/>
    <xf fontId="1" fillId="0" borderId="0" numFmtId="0" xfId="0" applyFont="1"/>
    <xf fontId="1" fillId="0" borderId="0" numFmtId="0" xfId="0" applyFont="1" applyAlignment="1">
      <alignment wrapText="1"/>
    </xf>
    <xf fontId="2" fillId="0" borderId="0" numFmtId="0" xfId="0" applyFont="1" applyAlignment="1">
      <alignment horizontal="right" wrapText="1"/>
    </xf>
    <xf fontId="3" fillId="0" borderId="0" numFmtId="0" xfId="0" applyFont="1" applyAlignment="1">
      <alignment wrapText="1"/>
    </xf>
    <xf fontId="4" fillId="0" borderId="0" numFmtId="0" xfId="0" applyFont="1" applyAlignment="1">
      <alignment horizontal="center" vertical="center" wrapText="1"/>
    </xf>
    <xf fontId="5" fillId="0" borderId="0" numFmtId="0" xfId="0" applyFont="1" applyAlignment="1">
      <alignment wrapText="1"/>
    </xf>
    <xf fontId="6" fillId="0" borderId="0" numFmtId="0" xfId="0" applyFont="1" applyAlignment="1">
      <alignment horizontal="left" vertical="center" wrapText="1"/>
    </xf>
    <xf fontId="3" fillId="0" borderId="0" numFmtId="0" xfId="0" applyFont="1" applyAlignment="1">
      <alignment horizontal="left" vertical="center" wrapText="1"/>
    </xf>
    <xf fontId="7" fillId="0" borderId="0" numFmtId="0" xfId="0" applyFont="1" applyAlignment="1">
      <alignment horizontal="left" vertical="center" wrapText="1"/>
    </xf>
    <xf fontId="8" fillId="0" borderId="0" numFmtId="0" xfId="0" applyFont="1" applyAlignment="1">
      <alignment horizontal="left" vertical="center" wrapText="1"/>
    </xf>
    <xf fontId="2" fillId="0" borderId="0" numFmtId="0" xfId="0" applyFont="1" applyAlignment="1">
      <alignment wrapText="1"/>
    </xf>
    <xf fontId="7" fillId="0" borderId="1" numFmtId="0" xfId="0" applyFont="1" applyBorder="1" applyAlignment="1">
      <alignment horizontal="center" vertical="center" wrapText="1"/>
    </xf>
    <xf fontId="7" fillId="0" borderId="2" numFmtId="0" xfId="0" applyFont="1" applyBorder="1" applyAlignment="1">
      <alignment horizontal="center" vertical="center" wrapText="1"/>
    </xf>
    <xf fontId="7" fillId="0" borderId="3" numFmtId="0" xfId="0" applyFont="1" applyBorder="1" applyAlignment="1">
      <alignment horizontal="center" vertical="center" wrapText="1"/>
    </xf>
    <xf fontId="1" fillId="0" borderId="4" numFmtId="0" xfId="0" applyFont="1" applyBorder="1"/>
    <xf fontId="7" fillId="0" borderId="5" numFmtId="0" xfId="0" applyFont="1" applyBorder="1" applyAlignment="1">
      <alignment horizontal="center" vertical="center" wrapText="1"/>
    </xf>
    <xf fontId="7" fillId="0" borderId="4" numFmtId="0" xfId="0" applyFont="1" applyBorder="1" applyAlignment="1">
      <alignment horizontal="center" vertical="center" wrapText="1"/>
    </xf>
    <xf fontId="7" fillId="0" borderId="0" numFmtId="0" xfId="0" applyFont="1" applyAlignment="1">
      <alignment horizontal="center" vertical="center" wrapText="1"/>
    </xf>
    <xf fontId="1" fillId="0" borderId="0" numFmtId="0" xfId="0" applyFont="1" applyAlignment="1">
      <alignment horizontal="center" vertical="center" wrapText="1"/>
    </xf>
    <xf fontId="8" fillId="0" borderId="0" numFmtId="0" xfId="0" applyFont="1" applyAlignment="1">
      <alignment horizontal="center" vertical="center" wrapText="1"/>
    </xf>
    <xf fontId="1" fillId="0" borderId="1" numFmtId="0" xfId="0" applyFont="1" applyBorder="1" applyAlignment="1">
      <alignment wrapText="1"/>
    </xf>
    <xf fontId="1" fillId="0" borderId="6" numFmtId="0" xfId="0" applyFont="1" applyBorder="1" applyAlignment="1">
      <alignment horizontal="center" vertical="center" wrapText="1"/>
    </xf>
    <xf fontId="1" fillId="0" borderId="7" numFmtId="0" xfId="0" applyFont="1" applyBorder="1" applyAlignment="1">
      <alignment horizontal="center" vertical="center" wrapText="1"/>
    </xf>
    <xf fontId="7" fillId="0" borderId="7" numFmtId="0" xfId="0" applyFont="1" applyBorder="1" applyAlignment="1">
      <alignment horizontal="center" vertical="center"/>
    </xf>
    <xf fontId="7" fillId="0" borderId="8" numFmtId="0" xfId="0" applyFont="1" applyBorder="1" applyAlignment="1">
      <alignment horizontal="center" vertical="center"/>
    </xf>
    <xf fontId="7" fillId="0" borderId="4" numFmtId="0" xfId="0" applyFont="1" applyBorder="1" applyAlignment="1">
      <alignment horizontal="center" vertical="center"/>
    </xf>
    <xf fontId="7" fillId="0" borderId="1" numFmtId="0" xfId="0" applyFont="1" applyBorder="1" applyAlignment="1">
      <alignment horizontal="center" vertical="center"/>
    </xf>
    <xf fontId="7" fillId="0" borderId="0" numFmtId="0" xfId="0" applyFont="1" applyAlignment="1">
      <alignment horizontal="center" vertical="center"/>
    </xf>
    <xf fontId="9" fillId="0" borderId="3" numFmtId="0" xfId="0" applyFont="1" applyBorder="1" applyAlignment="1">
      <alignment horizontal="left" vertical="center" wrapText="1"/>
    </xf>
    <xf fontId="10" fillId="0" borderId="4" numFmtId="0" xfId="0" applyFont="1" applyBorder="1" applyAlignment="1">
      <alignment horizontal="left" wrapText="1"/>
    </xf>
    <xf fontId="10" fillId="0" borderId="5" numFmtId="0" xfId="0" applyFont="1" applyBorder="1" applyAlignment="1">
      <alignment horizontal="left" wrapText="1"/>
    </xf>
    <xf fontId="9" fillId="0" borderId="3" numFmtId="0" xfId="0" applyFont="1" applyBorder="1" applyAlignment="1">
      <alignment horizontal="center" vertical="center" wrapText="1"/>
    </xf>
    <xf fontId="7" fillId="0" borderId="3" numFmtId="0" xfId="0" applyFont="1" applyBorder="1" applyAlignment="1">
      <alignment horizontal="center" vertical="center"/>
    </xf>
    <xf fontId="7" fillId="0" borderId="1" numFmtId="0" xfId="0" applyFont="1" applyBorder="1" applyAlignment="1">
      <alignment vertical="top" wrapText="1"/>
    </xf>
    <xf fontId="7" fillId="0" borderId="0" numFmtId="0" xfId="0" applyFont="1" applyAlignment="1">
      <alignment vertical="top" wrapText="1"/>
    </xf>
    <xf fontId="7" fillId="0" borderId="5" numFmtId="0" xfId="0" applyFont="1" applyBorder="1" applyAlignment="1">
      <alignment wrapText="1"/>
    </xf>
    <xf fontId="7" fillId="0" borderId="1" numFmtId="160" xfId="0" applyNumberFormat="1" applyFont="1" applyBorder="1" applyAlignment="1">
      <alignment horizontal="center" vertical="center" wrapText="1"/>
    </xf>
    <xf fontId="7" fillId="0" borderId="3" numFmtId="160" xfId="0" applyNumberFormat="1" applyFont="1" applyBorder="1" applyAlignment="1">
      <alignment horizontal="center" vertical="center" wrapText="1"/>
    </xf>
    <xf fontId="7" fillId="2" borderId="1" numFmtId="160" xfId="0" applyNumberFormat="1" applyFont="1" applyFill="1" applyBorder="1" applyAlignment="1">
      <alignment horizontal="center" vertical="center" wrapText="1"/>
    </xf>
    <xf fontId="7" fillId="2" borderId="1" numFmtId="9" xfId="0" applyNumberFormat="1" applyFont="1" applyFill="1" applyBorder="1" applyAlignment="1">
      <alignment horizontal="center" vertical="center" wrapText="1"/>
    </xf>
    <xf fontId="7" fillId="0" borderId="0" numFmtId="160" xfId="0" applyNumberFormat="1" applyFont="1" applyAlignment="1">
      <alignment horizontal="left" vertical="center"/>
    </xf>
    <xf fontId="7" fillId="0" borderId="1" numFmtId="9" xfId="0" applyNumberFormat="1" applyFont="1" applyBorder="1" applyAlignment="1">
      <alignment horizontal="center" vertical="center" wrapText="1"/>
    </xf>
    <xf fontId="7" fillId="0" borderId="0" numFmtId="0" xfId="0" applyFont="1" applyAlignment="1">
      <alignment vertical="top"/>
    </xf>
    <xf fontId="1" fillId="2" borderId="0" numFmtId="0" xfId="0" applyFont="1" applyFill="1"/>
    <xf fontId="7" fillId="2" borderId="0" numFmtId="0" xfId="0" applyFont="1" applyFill="1" applyAlignment="1">
      <alignment horizontal="center" vertical="center" wrapText="1"/>
    </xf>
    <xf fontId="7" fillId="2" borderId="1" numFmtId="0" xfId="0" applyFont="1" applyFill="1" applyBorder="1" applyAlignment="1">
      <alignment horizontal="center" vertical="center"/>
    </xf>
    <xf fontId="9" fillId="0" borderId="3" numFmtId="0" xfId="0" applyFont="1" applyBorder="1"/>
    <xf fontId="8" fillId="0" borderId="4" numFmtId="0" xfId="0" applyFont="1" applyBorder="1"/>
    <xf fontId="9" fillId="0" borderId="5" numFmtId="160" xfId="0" applyNumberFormat="1" applyFont="1" applyBorder="1" applyAlignment="1">
      <alignment horizontal="center" vertical="center"/>
    </xf>
    <xf fontId="9" fillId="0" borderId="1" numFmtId="160" xfId="0" applyNumberFormat="1" applyFont="1" applyBorder="1" applyAlignment="1">
      <alignment horizontal="center" vertical="center"/>
    </xf>
    <xf fontId="2" fillId="0" borderId="0" numFmtId="0" xfId="0" applyFont="1"/>
    <xf fontId="9" fillId="0" borderId="4" numFmtId="0" xfId="0" applyFont="1" applyBorder="1"/>
    <xf fontId="7" fillId="0" borderId="1" numFmtId="160" xfId="0" applyNumberFormat="1" applyFont="1" applyBorder="1" applyAlignment="1">
      <alignment horizontal="center" vertical="center"/>
    </xf>
    <xf fontId="9" fillId="0" borderId="1" numFmtId="160" xfId="0" applyNumberFormat="1" applyFont="1" applyBorder="1" applyAlignment="1">
      <alignment horizontal="center" vertical="center" wrapText="1"/>
    </xf>
    <xf fontId="8" fillId="0" borderId="1" numFmtId="160" xfId="0" applyNumberFormat="1" applyFont="1" applyBorder="1" applyAlignment="1">
      <alignment horizontal="center" vertical="center"/>
    </xf>
    <xf fontId="11" fillId="0" borderId="0" numFmtId="0" xfId="0" applyFont="1" applyAlignment="1">
      <alignment wrapText="1"/>
    </xf>
    <xf fontId="7" fillId="0" borderId="0" numFmtId="0" xfId="0" applyFont="1" applyAlignment="1">
      <alignment wrapText="1"/>
    </xf>
    <xf fontId="7" fillId="0" borderId="0" numFmtId="0" xfId="0" applyFont="1" applyAlignment="1">
      <alignment horizontal="left"/>
    </xf>
    <xf fontId="7" fillId="0" borderId="0" numFmtId="0" xfId="0" applyFont="1"/>
    <xf fontId="7" fillId="0" borderId="0" numFmtId="49" xfId="0" applyNumberFormat="1" applyFont="1"/>
    <xf fontId="7" fillId="3" borderId="0" numFmtId="0" xfId="0" applyFont="1" applyFill="1" applyAlignment="1">
      <alignment horizontal="left"/>
    </xf>
    <xf fontId="7" fillId="0" borderId="0" numFmtId="161" xfId="0" applyNumberFormat="1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99FFCC"/>
    <outlinePr applyStyles="0" summaryBelow="1" summaryRight="1" showOutlineSymbols="1"/>
    <pageSetUpPr autoPageBreaks="1" fitToPage="1"/>
  </sheetPr>
  <sheetViews>
    <sheetView topLeftCell="A2" zoomScale="100" workbookViewId="0">
      <selection activeCell="H18" activeCellId="0" sqref="H18"/>
    </sheetView>
  </sheetViews>
  <sheetFormatPr defaultRowHeight="14.25"/>
  <cols>
    <col customWidth="1" min="1" max="1" style="1" width="5.42578125"/>
    <col customWidth="1" min="2" max="2" style="1" width="47.85546875"/>
    <col customWidth="1" min="3" max="3" style="1" width="9.42578125"/>
    <col customWidth="1" min="4" max="4" style="1" width="10.140625"/>
    <col customWidth="1" min="5" max="5" style="1" width="13.140625"/>
    <col customWidth="1" min="6" max="6" style="1" width="10.140625"/>
    <col customWidth="1" min="7" max="7" style="1" width="10.7109375"/>
    <col customWidth="1" min="8" max="8" style="1" width="11.5703125"/>
    <col customWidth="1" min="9" max="15" style="1" width="10.7109375"/>
    <col customWidth="1" min="16" max="16" style="1" width="9.85546875"/>
    <col customWidth="1" min="17" max="17" style="1" width="12"/>
    <col customWidth="1" min="18" max="19" style="1" width="10.7109375"/>
    <col customWidth="1" min="20" max="20" style="1" width="13.7109375"/>
    <col customWidth="1" min="21" max="23" style="1" width="10.7109375"/>
    <col customWidth="1" min="24" max="24" style="1" width="10.5703125"/>
    <col customWidth="1" min="25" max="25" style="1" width="12.7109375"/>
    <col customWidth="1" min="26" max="26" style="1" width="10.5703125"/>
    <col customWidth="1" min="27" max="29" style="1" width="10.7109375"/>
    <col customWidth="1" min="30" max="30" style="1" width="12.7109375"/>
    <col customWidth="1" min="31" max="31" style="1" width="10.5703125"/>
    <col customWidth="1" min="32" max="34" style="1" width="10.7109375"/>
    <col customWidth="1" min="35" max="35" style="1" width="12.7109375"/>
    <col customWidth="1" min="36" max="36" style="1" width="10.5703125"/>
    <col customWidth="1" min="37" max="39" style="1" width="10.7109375"/>
    <col min="40" max="16384" style="1" width="9.140625"/>
  </cols>
  <sheetData>
    <row r="1" ht="16.5">
      <c r="B1" s="2"/>
      <c r="C1" s="2"/>
      <c r="D1" s="2"/>
      <c r="E1" s="2"/>
      <c r="F1" s="2"/>
      <c r="G1" s="2"/>
      <c r="H1" s="2"/>
      <c r="I1" s="3" t="s">
        <v>0</v>
      </c>
      <c r="J1" s="3"/>
      <c r="K1" s="3"/>
      <c r="L1" s="3"/>
      <c r="M1" s="3"/>
      <c r="N1" s="3"/>
      <c r="O1" s="3"/>
      <c r="P1" s="3"/>
      <c r="Q1" s="3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4"/>
      <c r="AO1" s="4"/>
      <c r="AP1" s="4"/>
      <c r="AQ1" s="4"/>
    </row>
    <row r="2" ht="60.75" customHeight="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</row>
    <row r="3" ht="15.75" customHeight="1">
      <c r="B3" s="7" t="s">
        <v>2</v>
      </c>
      <c r="C3" s="7"/>
      <c r="D3" s="7"/>
      <c r="E3" s="7"/>
      <c r="F3" s="7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</row>
    <row r="4" ht="13.5" customHeight="1">
      <c r="B4" s="9" t="s">
        <v>3</v>
      </c>
      <c r="C4" s="9"/>
      <c r="D4" s="9"/>
      <c r="E4" s="9"/>
      <c r="F4" s="9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</row>
    <row r="5" ht="16.5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11" t="s">
        <v>4</v>
      </c>
      <c r="N5" s="11"/>
      <c r="O5" s="11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4"/>
      <c r="AO5" s="4"/>
      <c r="AP5" s="4"/>
      <c r="AQ5" s="4"/>
    </row>
    <row r="6">
      <c r="A6" s="12" t="s">
        <v>5</v>
      </c>
      <c r="B6" s="13" t="s">
        <v>6</v>
      </c>
      <c r="C6" s="13" t="s">
        <v>7</v>
      </c>
      <c r="D6" s="12" t="s">
        <v>8</v>
      </c>
      <c r="E6" s="13" t="s">
        <v>9</v>
      </c>
      <c r="F6" s="12" t="s">
        <v>10</v>
      </c>
      <c r="G6" s="12" t="s">
        <v>11</v>
      </c>
      <c r="H6" s="14" t="s">
        <v>12</v>
      </c>
      <c r="I6" s="15"/>
      <c r="J6" s="14" t="s">
        <v>13</v>
      </c>
      <c r="K6" s="16"/>
      <c r="L6" s="16"/>
      <c r="M6" s="16"/>
      <c r="N6" s="16"/>
      <c r="O6" s="16"/>
      <c r="P6" s="16"/>
      <c r="Q6" s="16"/>
      <c r="R6" s="17"/>
      <c r="S6" s="18"/>
      <c r="T6" s="2"/>
      <c r="U6" s="18"/>
      <c r="V6" s="18"/>
      <c r="W6" s="18"/>
      <c r="X6" s="18"/>
      <c r="Y6" s="18"/>
      <c r="Z6" s="18"/>
      <c r="AA6" s="18"/>
      <c r="AB6" s="18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20"/>
    </row>
    <row r="7" ht="36" customHeight="1">
      <c r="A7" s="21"/>
      <c r="B7" s="22"/>
      <c r="C7" s="23"/>
      <c r="D7" s="12" t="s">
        <v>14</v>
      </c>
      <c r="E7" s="23"/>
      <c r="F7" s="12" t="s">
        <v>15</v>
      </c>
      <c r="G7" s="12" t="s">
        <v>16</v>
      </c>
      <c r="H7" s="12" t="s">
        <v>17</v>
      </c>
      <c r="I7" s="13" t="s">
        <v>18</v>
      </c>
      <c r="J7" s="12" t="s">
        <v>19</v>
      </c>
      <c r="K7" s="13" t="s">
        <v>20</v>
      </c>
      <c r="L7" s="13" t="s">
        <v>21</v>
      </c>
      <c r="M7" s="12" t="s">
        <v>22</v>
      </c>
      <c r="N7" s="13" t="s">
        <v>23</v>
      </c>
      <c r="O7" s="13" t="s">
        <v>21</v>
      </c>
      <c r="P7" s="12" t="s">
        <v>24</v>
      </c>
      <c r="Q7" s="13" t="s">
        <v>25</v>
      </c>
      <c r="R7" s="13" t="s">
        <v>21</v>
      </c>
      <c r="S7" s="18"/>
      <c r="T7" s="2"/>
      <c r="U7" s="19"/>
      <c r="V7" s="19"/>
      <c r="W7" s="19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</row>
    <row r="8">
      <c r="A8" s="21"/>
      <c r="B8" s="23"/>
      <c r="C8" s="23">
        <v>1</v>
      </c>
      <c r="D8" s="24">
        <v>2</v>
      </c>
      <c r="E8" s="25">
        <v>3</v>
      </c>
      <c r="F8" s="26">
        <v>4</v>
      </c>
      <c r="G8" s="26">
        <v>5</v>
      </c>
      <c r="H8" s="26">
        <v>6</v>
      </c>
      <c r="I8" s="26">
        <v>7</v>
      </c>
      <c r="J8" s="27">
        <v>8</v>
      </c>
      <c r="K8" s="27">
        <v>9</v>
      </c>
      <c r="L8" s="27"/>
      <c r="M8" s="27">
        <v>10</v>
      </c>
      <c r="N8" s="27">
        <v>11</v>
      </c>
      <c r="O8" s="27"/>
      <c r="P8" s="27">
        <v>12</v>
      </c>
      <c r="Q8" s="27">
        <v>13</v>
      </c>
      <c r="R8" s="27"/>
      <c r="S8" s="28"/>
      <c r="T8" s="2"/>
      <c r="U8" s="28"/>
      <c r="V8" s="28"/>
      <c r="W8" s="28"/>
      <c r="X8" s="28"/>
      <c r="Y8" s="28"/>
      <c r="Z8" s="28"/>
      <c r="AA8" s="28"/>
      <c r="AB8" s="2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</row>
    <row r="9" ht="41.25" customHeight="1">
      <c r="A9" s="29" t="s">
        <v>26</v>
      </c>
      <c r="B9" s="30"/>
      <c r="C9" s="31"/>
      <c r="D9" s="32"/>
      <c r="E9" s="32"/>
      <c r="F9" s="33"/>
      <c r="G9" s="34"/>
      <c r="H9" s="34"/>
      <c r="I9" s="34"/>
      <c r="J9" s="34"/>
      <c r="K9" s="34"/>
      <c r="L9" s="34"/>
      <c r="M9" s="34"/>
      <c r="N9" s="34"/>
      <c r="O9" s="34"/>
      <c r="P9" s="34"/>
      <c r="Q9" s="27"/>
      <c r="R9" s="34"/>
      <c r="S9" s="35"/>
      <c r="T9" s="2"/>
      <c r="U9" s="35"/>
      <c r="V9" s="35"/>
      <c r="W9" s="35"/>
      <c r="X9" s="35"/>
      <c r="Y9" s="35"/>
      <c r="Z9" s="35"/>
      <c r="AA9" s="35"/>
      <c r="AB9" s="35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</row>
    <row r="10">
      <c r="A10" s="27">
        <v>1</v>
      </c>
      <c r="B10" s="36" t="s">
        <v>27</v>
      </c>
      <c r="C10" s="37">
        <v>215.25</v>
      </c>
      <c r="D10" s="38">
        <v>516.60000000000002</v>
      </c>
      <c r="E10" s="38">
        <f t="shared" ref="E10:E15" si="0">C10/D10</f>
        <v>0.41666666666666663</v>
      </c>
      <c r="F10" s="37">
        <v>537.26400000000001</v>
      </c>
      <c r="G10" s="37">
        <v>172.19999999999999</v>
      </c>
      <c r="H10" s="37">
        <v>236.78</v>
      </c>
      <c r="I10" s="37">
        <f t="shared" ref="I10:I13" si="1">H10/D10</f>
        <v>0.45834301200154859</v>
      </c>
      <c r="J10" s="39"/>
      <c r="K10" s="39"/>
      <c r="L10" s="39"/>
      <c r="M10" s="39"/>
      <c r="N10" s="39"/>
      <c r="O10" s="39"/>
      <c r="P10" s="39"/>
      <c r="Q10" s="40"/>
      <c r="R10" s="40"/>
      <c r="S10" s="41" t="s">
        <v>28</v>
      </c>
      <c r="T10" s="2"/>
      <c r="U10" s="35"/>
      <c r="V10" s="35"/>
      <c r="W10" s="35"/>
      <c r="X10" s="35"/>
      <c r="Y10" s="35"/>
      <c r="Z10" s="35"/>
      <c r="AA10" s="35"/>
      <c r="AB10" s="35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</row>
    <row r="11">
      <c r="A11" s="27">
        <v>2</v>
      </c>
      <c r="B11" s="36" t="s">
        <v>29</v>
      </c>
      <c r="C11" s="37">
        <v>1394.8699999999999</v>
      </c>
      <c r="D11" s="38">
        <v>2589.1399999999999</v>
      </c>
      <c r="E11" s="38">
        <f t="shared" si="0"/>
        <v>0.53873873177966425</v>
      </c>
      <c r="F11" s="37">
        <v>2692.7055999999998</v>
      </c>
      <c r="G11" s="37">
        <v>995.23000000000002</v>
      </c>
      <c r="H11" s="37">
        <v>2388.54</v>
      </c>
      <c r="I11" s="37">
        <f t="shared" si="1"/>
        <v>0.9225225364406715</v>
      </c>
      <c r="J11" s="37">
        <f>H11*L11</f>
        <v>2484.0816</v>
      </c>
      <c r="K11" s="42">
        <f t="shared" ref="K11:K16" si="2">J11/H11</f>
        <v>1.04</v>
      </c>
      <c r="L11" s="42">
        <v>1.04</v>
      </c>
      <c r="M11" s="37">
        <f t="shared" ref="M11:M14" si="3">J11*O11</f>
        <v>2583.4448640000001</v>
      </c>
      <c r="N11" s="42">
        <f t="shared" ref="N11:N14" si="4">M11/J11</f>
        <v>1.04</v>
      </c>
      <c r="O11" s="42">
        <v>1.04</v>
      </c>
      <c r="P11" s="37">
        <f t="shared" ref="P11:P14" si="5">M11*R11</f>
        <v>2686.7826585600001</v>
      </c>
      <c r="Q11" s="42">
        <f t="shared" ref="Q11:Q14" si="6">P11/M11</f>
        <v>1.04</v>
      </c>
      <c r="R11" s="42">
        <v>1.04</v>
      </c>
      <c r="S11" s="43" t="s">
        <v>30</v>
      </c>
      <c r="T11" s="2"/>
      <c r="U11" s="35"/>
      <c r="V11" s="35"/>
      <c r="W11" s="35"/>
      <c r="X11" s="35"/>
      <c r="Y11" s="35"/>
      <c r="Z11" s="35"/>
      <c r="AA11" s="35"/>
      <c r="AB11" s="35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</row>
    <row r="12">
      <c r="A12" s="27">
        <v>3</v>
      </c>
      <c r="B12" s="36" t="s">
        <v>31</v>
      </c>
      <c r="C12" s="37">
        <v>21.5</v>
      </c>
      <c r="D12" s="38">
        <v>51.600000000000001</v>
      </c>
      <c r="E12" s="38">
        <f t="shared" si="0"/>
        <v>0.41666666666666663</v>
      </c>
      <c r="F12" s="37">
        <v>53.664000000000001</v>
      </c>
      <c r="G12" s="37">
        <v>21.5</v>
      </c>
      <c r="H12" s="37">
        <v>51.600000000000001</v>
      </c>
      <c r="I12" s="37">
        <f t="shared" si="1"/>
        <v>1</v>
      </c>
      <c r="J12" s="37">
        <f>F12*L12/12/2</f>
        <v>2.32544</v>
      </c>
      <c r="K12" s="42">
        <f t="shared" si="2"/>
        <v>0.045066666666666665</v>
      </c>
      <c r="L12" s="42">
        <v>1.04</v>
      </c>
      <c r="M12" s="39"/>
      <c r="N12" s="40"/>
      <c r="O12" s="40"/>
      <c r="P12" s="39"/>
      <c r="Q12" s="40"/>
      <c r="R12" s="40"/>
      <c r="S12" s="43" t="s">
        <v>32</v>
      </c>
      <c r="T12" s="2"/>
      <c r="U12" s="35"/>
      <c r="V12" s="35"/>
      <c r="W12" s="35"/>
      <c r="X12" s="35"/>
      <c r="Y12" s="35"/>
      <c r="Z12" s="35"/>
      <c r="AA12" s="35"/>
      <c r="AB12" s="35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</row>
    <row r="13">
      <c r="A13" s="27">
        <v>4</v>
      </c>
      <c r="B13" s="36" t="s">
        <v>33</v>
      </c>
      <c r="C13" s="37">
        <v>31.859999999999999</v>
      </c>
      <c r="D13" s="38">
        <v>72.299999999999997</v>
      </c>
      <c r="E13" s="38">
        <f t="shared" si="0"/>
        <v>0.44066390041493775</v>
      </c>
      <c r="F13" s="39"/>
      <c r="G13" s="37">
        <v>406.19999999999999</v>
      </c>
      <c r="H13" s="37">
        <f>59.83+835.2</f>
        <v>895.03000000000009</v>
      </c>
      <c r="I13" s="37">
        <f t="shared" si="1"/>
        <v>12.379391424619643</v>
      </c>
      <c r="J13" s="37">
        <f>83.52*L13</f>
        <v>86.860799999999998</v>
      </c>
      <c r="K13" s="42">
        <f t="shared" si="2"/>
        <v>0.097047920181446423</v>
      </c>
      <c r="L13" s="42">
        <v>1.04</v>
      </c>
      <c r="M13" s="39"/>
      <c r="N13" s="40"/>
      <c r="O13" s="40"/>
      <c r="P13" s="39"/>
      <c r="Q13" s="40"/>
      <c r="R13" s="40"/>
      <c r="S13" s="43" t="s">
        <v>34</v>
      </c>
      <c r="T13" s="2"/>
      <c r="U13" s="35"/>
      <c r="V13" s="35"/>
      <c r="W13" s="35"/>
      <c r="X13" s="35"/>
      <c r="Y13" s="35"/>
      <c r="Z13" s="35"/>
      <c r="AA13" s="35"/>
      <c r="AB13" s="35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</row>
    <row r="14" s="44" customFormat="1">
      <c r="A14" s="27">
        <v>5</v>
      </c>
      <c r="B14" s="36" t="s">
        <v>35</v>
      </c>
      <c r="C14" s="37">
        <v>2.9100000000000001</v>
      </c>
      <c r="D14" s="38">
        <v>195.74000000000001</v>
      </c>
      <c r="E14" s="38">
        <f t="shared" si="0"/>
        <v>0.014866659854909575</v>
      </c>
      <c r="F14" s="37">
        <v>44</v>
      </c>
      <c r="G14" s="37">
        <v>145.34999999999999</v>
      </c>
      <c r="H14" s="37">
        <v>352.19999999999999</v>
      </c>
      <c r="I14" s="37" t="s">
        <v>36</v>
      </c>
      <c r="J14" s="37">
        <f>(H14*L14)</f>
        <v>366.28800000000001</v>
      </c>
      <c r="K14" s="42">
        <f t="shared" si="2"/>
        <v>1.04</v>
      </c>
      <c r="L14" s="42">
        <v>1.04</v>
      </c>
      <c r="M14" s="37">
        <f t="shared" si="3"/>
        <v>380.93952000000002</v>
      </c>
      <c r="N14" s="42">
        <f t="shared" si="4"/>
        <v>1.04</v>
      </c>
      <c r="O14" s="42">
        <v>1.04</v>
      </c>
      <c r="P14" s="37">
        <f t="shared" si="5"/>
        <v>396.17710080000001</v>
      </c>
      <c r="Q14" s="42">
        <f t="shared" si="6"/>
        <v>1.04</v>
      </c>
      <c r="R14" s="42">
        <v>1.04</v>
      </c>
      <c r="S14" s="43" t="s">
        <v>37</v>
      </c>
      <c r="T14" s="2"/>
      <c r="U14" s="35"/>
      <c r="V14" s="35"/>
      <c r="W14" s="35"/>
      <c r="X14" s="35"/>
      <c r="Y14" s="35"/>
      <c r="Z14" s="35"/>
      <c r="AA14" s="35"/>
      <c r="AB14" s="35"/>
      <c r="AC14" s="18"/>
      <c r="AD14" s="18"/>
      <c r="AE14" s="18"/>
      <c r="AF14" s="18"/>
      <c r="AG14" s="18"/>
      <c r="AH14" s="18"/>
      <c r="AI14" s="18"/>
      <c r="AJ14" s="45"/>
      <c r="AK14" s="45"/>
      <c r="AL14" s="45"/>
      <c r="AM14" s="45"/>
    </row>
    <row r="15" s="44" customFormat="1">
      <c r="A15" s="27">
        <v>6</v>
      </c>
      <c r="B15" s="36" t="s">
        <v>38</v>
      </c>
      <c r="C15" s="37">
        <v>41.439999999999998</v>
      </c>
      <c r="D15" s="38">
        <v>123.59999999999999</v>
      </c>
      <c r="E15" s="38">
        <f t="shared" si="0"/>
        <v>0.33527508090614888</v>
      </c>
      <c r="F15" s="37">
        <v>62.409999999999997</v>
      </c>
      <c r="G15" s="37">
        <v>27.390000000000001</v>
      </c>
      <c r="H15" s="37">
        <v>27.390000000000001</v>
      </c>
      <c r="I15" s="37" t="s">
        <v>36</v>
      </c>
      <c r="J15" s="39"/>
      <c r="K15" s="39"/>
      <c r="L15" s="39"/>
      <c r="M15" s="39"/>
      <c r="N15" s="39"/>
      <c r="O15" s="40"/>
      <c r="P15" s="39"/>
      <c r="Q15" s="46"/>
      <c r="R15" s="40"/>
      <c r="S15" s="43" t="s">
        <v>39</v>
      </c>
      <c r="T15" s="2"/>
      <c r="U15" s="35"/>
      <c r="V15" s="35"/>
      <c r="W15" s="35"/>
      <c r="X15" s="35"/>
      <c r="Y15" s="35"/>
      <c r="Z15" s="35"/>
      <c r="AA15" s="35"/>
      <c r="AB15" s="35"/>
      <c r="AC15" s="18"/>
      <c r="AD15" s="18"/>
      <c r="AE15" s="18"/>
      <c r="AF15" s="18"/>
      <c r="AG15" s="18"/>
      <c r="AH15" s="18"/>
      <c r="AI15" s="18"/>
      <c r="AJ15" s="45"/>
      <c r="AK15" s="45"/>
      <c r="AL15" s="45"/>
      <c r="AM15" s="45"/>
    </row>
    <row r="16" s="44" customFormat="1">
      <c r="A16" s="27">
        <v>7</v>
      </c>
      <c r="B16" s="36" t="s">
        <v>40</v>
      </c>
      <c r="C16" s="39"/>
      <c r="D16" s="39"/>
      <c r="E16" s="39"/>
      <c r="F16" s="39"/>
      <c r="G16" s="37">
        <v>11.640000000000001</v>
      </c>
      <c r="H16" s="37">
        <v>26.149999999999999</v>
      </c>
      <c r="I16" s="37" t="s">
        <v>36</v>
      </c>
      <c r="J16" s="37">
        <f>H16*L16/10</f>
        <v>2.7195999999999998</v>
      </c>
      <c r="K16" s="42">
        <f t="shared" si="2"/>
        <v>0.104</v>
      </c>
      <c r="L16" s="42">
        <v>1.04</v>
      </c>
      <c r="M16" s="39"/>
      <c r="N16" s="39"/>
      <c r="O16" s="40"/>
      <c r="P16" s="39"/>
      <c r="Q16" s="46"/>
      <c r="R16" s="40"/>
      <c r="S16" s="43" t="s">
        <v>41</v>
      </c>
      <c r="T16" s="2"/>
      <c r="U16" s="35"/>
      <c r="V16" s="35"/>
      <c r="W16" s="35"/>
      <c r="X16" s="35"/>
      <c r="Y16" s="35"/>
      <c r="Z16" s="35"/>
      <c r="AA16" s="35"/>
      <c r="AB16" s="35"/>
      <c r="AC16" s="18"/>
      <c r="AD16" s="18"/>
      <c r="AE16" s="18"/>
      <c r="AF16" s="18"/>
      <c r="AG16" s="18"/>
      <c r="AH16" s="18"/>
      <c r="AI16" s="18"/>
      <c r="AJ16" s="45"/>
      <c r="AK16" s="45"/>
      <c r="AL16" s="45"/>
      <c r="AM16" s="45"/>
    </row>
    <row r="17">
      <c r="A17" s="47" t="s">
        <v>42</v>
      </c>
      <c r="B17" s="48"/>
      <c r="C17" s="49">
        <f>SUM(C10:C16)</f>
        <v>1707.8299999999999</v>
      </c>
      <c r="D17" s="50">
        <f>SUM(D10:D16)</f>
        <v>3548.98</v>
      </c>
      <c r="E17" s="49"/>
      <c r="F17" s="50">
        <f>SUM(F10:F16)</f>
        <v>3390.0436</v>
      </c>
      <c r="G17" s="50">
        <f>SUM(G10:G16)</f>
        <v>1779.5100000000002</v>
      </c>
      <c r="H17" s="50">
        <f>SUM(H10:H16)</f>
        <v>3977.6900000000001</v>
      </c>
      <c r="I17" s="50"/>
      <c r="J17" s="50">
        <f>SUM(J10:J16)</f>
        <v>2942.2754399999999</v>
      </c>
      <c r="K17" s="50"/>
      <c r="L17" s="42">
        <v>1.04</v>
      </c>
      <c r="M17" s="50">
        <f>SUM(M10:M16)</f>
        <v>2964.384384</v>
      </c>
      <c r="N17" s="50"/>
      <c r="O17" s="42">
        <v>1.04</v>
      </c>
      <c r="P17" s="50">
        <f>SUM(P10:P16)</f>
        <v>3082.9597593600001</v>
      </c>
      <c r="Q17" s="27"/>
      <c r="R17" s="42">
        <v>1.04</v>
      </c>
      <c r="S17" s="35"/>
      <c r="T17" s="2"/>
      <c r="U17" s="35"/>
      <c r="V17" s="35"/>
      <c r="W17" s="35"/>
      <c r="X17" s="35"/>
      <c r="Y17" s="35"/>
      <c r="Z17" s="35"/>
      <c r="AA17" s="35"/>
      <c r="AB17" s="35"/>
      <c r="AC17" s="18"/>
      <c r="AD17" s="18"/>
      <c r="AE17" s="18"/>
      <c r="AF17" s="18"/>
      <c r="AG17" s="18"/>
      <c r="AH17" s="18"/>
      <c r="AI17" s="18"/>
      <c r="AJ17" s="51"/>
      <c r="AK17" s="51"/>
      <c r="AL17" s="51"/>
      <c r="AM17" s="51"/>
    </row>
    <row r="18">
      <c r="A18" s="47" t="s">
        <v>43</v>
      </c>
      <c r="B18" s="52"/>
      <c r="C18" s="52"/>
      <c r="D18" s="53"/>
      <c r="E18" s="53"/>
      <c r="F18" s="54">
        <f>ROUND(F17,0)</f>
        <v>3390</v>
      </c>
      <c r="G18" s="55"/>
      <c r="H18" s="54">
        <f>ROUND(H17,0)</f>
        <v>3978</v>
      </c>
      <c r="I18" s="55"/>
      <c r="J18" s="54">
        <f>ROUND(J17,0)</f>
        <v>2942</v>
      </c>
      <c r="K18" s="54"/>
      <c r="L18" s="42">
        <v>1.04</v>
      </c>
      <c r="M18" s="54">
        <f>ROUND(M17,0)</f>
        <v>2964</v>
      </c>
      <c r="N18" s="54"/>
      <c r="O18" s="42">
        <v>1.04</v>
      </c>
      <c r="P18" s="54">
        <f>ROUND(P17,0)</f>
        <v>3083</v>
      </c>
      <c r="Q18" s="27"/>
      <c r="R18" s="42">
        <v>1.04</v>
      </c>
      <c r="S18" s="35"/>
      <c r="T18" s="2"/>
      <c r="U18" s="35"/>
      <c r="V18" s="35"/>
      <c r="W18" s="35"/>
      <c r="X18" s="35"/>
      <c r="Y18" s="35"/>
      <c r="Z18" s="35"/>
      <c r="AA18" s="35"/>
      <c r="AB18" s="35"/>
      <c r="AC18" s="18"/>
      <c r="AD18" s="18"/>
      <c r="AE18" s="18"/>
      <c r="AF18" s="18"/>
      <c r="AG18" s="18"/>
      <c r="AH18" s="18"/>
      <c r="AI18" s="18"/>
      <c r="AJ18" s="19"/>
      <c r="AK18" s="19"/>
      <c r="AL18" s="19"/>
      <c r="AM18" s="19"/>
    </row>
    <row r="19">
      <c r="A19" s="56"/>
      <c r="B19" s="56"/>
      <c r="C19" s="56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2"/>
      <c r="S19" s="35"/>
      <c r="T19" s="2"/>
      <c r="U19" s="35"/>
      <c r="V19" s="35"/>
      <c r="W19" s="35"/>
      <c r="X19" s="35"/>
      <c r="Y19" s="35"/>
      <c r="Z19" s="35"/>
      <c r="AA19" s="35"/>
      <c r="AB19" s="35"/>
      <c r="AC19" s="18"/>
      <c r="AD19" s="18"/>
      <c r="AE19" s="18"/>
      <c r="AF19" s="18"/>
      <c r="AG19" s="18"/>
      <c r="AH19" s="18"/>
      <c r="AI19" s="18"/>
      <c r="AJ19" s="2"/>
      <c r="AK19" s="2"/>
      <c r="AL19" s="2"/>
      <c r="AM19" s="2"/>
    </row>
    <row r="20" ht="15" customHeight="1">
      <c r="A20" s="57"/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</row>
    <row r="21" s="1" customFormat="1">
      <c r="B21" s="58" t="s">
        <v>44</v>
      </c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</row>
    <row r="22" s="1" customFormat="1">
      <c r="B22" s="58" t="s">
        <v>45</v>
      </c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</row>
    <row r="23" s="1" customFormat="1">
      <c r="B23" s="59"/>
      <c r="C23" s="59"/>
      <c r="D23" s="59"/>
      <c r="E23" s="59"/>
      <c r="F23" s="60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</row>
    <row r="24" s="1" customFormat="1" ht="6.75" customHeight="1">
      <c r="B24" s="59"/>
      <c r="C24" s="59"/>
      <c r="D24" s="59"/>
      <c r="E24" s="59"/>
      <c r="F24" s="60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</row>
    <row r="25" s="1" customFormat="1">
      <c r="B25" s="58" t="s">
        <v>46</v>
      </c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8"/>
      <c r="R25" s="58"/>
      <c r="S25" s="58"/>
      <c r="T25" s="58"/>
      <c r="U25" s="58"/>
      <c r="V25" s="58"/>
    </row>
    <row r="26" s="1" customFormat="1">
      <c r="B26" s="58" t="s">
        <v>47</v>
      </c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</row>
    <row r="27" s="1" customFormat="1">
      <c r="B27" s="61" t="s">
        <v>48</v>
      </c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</row>
    <row r="28" s="1" customFormat="1">
      <c r="B28" s="59"/>
      <c r="C28" s="59"/>
      <c r="D28" s="59"/>
      <c r="E28" s="59"/>
      <c r="F28" s="60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</row>
    <row r="29" s="1" customFormat="1">
      <c r="B29" s="59" t="s">
        <v>49</v>
      </c>
      <c r="C29" s="59"/>
      <c r="D29" s="59"/>
      <c r="E29" s="59"/>
      <c r="F29" s="60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</row>
    <row r="30">
      <c r="B30" s="59"/>
      <c r="C30" s="59"/>
      <c r="D30" s="59"/>
      <c r="E30" s="59"/>
      <c r="F30" s="60"/>
      <c r="G30" s="62"/>
      <c r="H30" s="59"/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  <c r="T30" s="59"/>
      <c r="U30" s="59"/>
      <c r="V30" s="59"/>
    </row>
  </sheetData>
  <mergeCells count="19">
    <mergeCell ref="I1:P1"/>
    <mergeCell ref="A2:P2"/>
    <mergeCell ref="B3:AM3"/>
    <mergeCell ref="B4:AM4"/>
    <mergeCell ref="A6:A8"/>
    <mergeCell ref="B6:B8"/>
    <mergeCell ref="C6:C7"/>
    <mergeCell ref="E6:E7"/>
    <mergeCell ref="H6:I6"/>
    <mergeCell ref="J6:R6"/>
    <mergeCell ref="X6:AH6"/>
    <mergeCell ref="A9:B9"/>
    <mergeCell ref="A17:B17"/>
    <mergeCell ref="A18:B18"/>
    <mergeCell ref="A19:P19"/>
    <mergeCell ref="B21:T21"/>
    <mergeCell ref="B22:T22"/>
    <mergeCell ref="B25:T25"/>
    <mergeCell ref="B26:T26"/>
  </mergeCells>
  <printOptions headings="0" gridLines="0"/>
  <pageMargins left="0.69999999999999996" right="0.69999999999999996" top="0.75" bottom="0.75" header="0.29999999999999999" footer="0.29999999999999999"/>
  <pageSetup paperSize="9" scale="58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revision>1</cp:revision>
  <dcterms:created xsi:type="dcterms:W3CDTF">2012-01-19T04:07:13Z</dcterms:created>
  <dcterms:modified xsi:type="dcterms:W3CDTF">2025-06-25T04:43:29Z</dcterms:modified>
</cp:coreProperties>
</file>